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5195" windowHeight="11640" activeTab="0"/>
  </bookViews>
  <sheets>
    <sheet name="ΠΡΟΕΠΙΛΟΓΗ  ΜΕ ΤΖΙΡΟ" sheetId="1" r:id="rId1"/>
    <sheet name="Φύλλο2" sheetId="2" r:id="rId2"/>
    <sheet name="Φύλλο3" sheetId="3" r:id="rId3"/>
  </sheets>
  <definedNames/>
  <calcPr fullCalcOnLoad="1"/>
</workbook>
</file>

<file path=xl/sharedStrings.xml><?xml version="1.0" encoding="utf-8"?>
<sst xmlns="http://schemas.openxmlformats.org/spreadsheetml/2006/main" count="139" uniqueCount="60">
  <si>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</si>
  <si>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</si>
  <si>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</si>
  <si>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</si>
  <si>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</si>
  <si>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</si>
  <si>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</si>
  <si>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</si>
  <si>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</si>
  <si>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</si>
  <si>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</si>
  <si>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</si>
  <si>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</si>
  <si>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</si>
  <si>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</si>
  <si>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</si>
  <si>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</si>
  <si>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</si>
  <si>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</si>
  <si>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</si>
  <si>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ΑΝΕΚΤΕΛΕΣΤΟ (ΠΟΣΟΣΤΟ ΟΡΙΟΥ)</t>
  </si>
  <si>
    <t>ΕΚΠΤΩΣΗ</t>
  </si>
  <si>
    <t>Α/Α</t>
  </si>
  <si>
    <t>Μ.Ο.</t>
  </si>
  <si>
    <t xml:space="preserve"> </t>
  </si>
  <si>
    <t>ΥΠΟΧΡ/Ι.Κ.</t>
  </si>
  <si>
    <t>ΤΖΙΡΟΣ/ΟΡΙΟ ΑΝΕΚΤΕΛΕΣΤΟΥ</t>
  </si>
  <si>
    <t xml:space="preserve">ORIO ΑΝΕΚΤΕΛΕΣΤΟY  / ANEKTELESTO </t>
  </si>
  <si>
    <t>I.K./ YΥΠΟΧΡΕΩΣΕΙΣ</t>
  </si>
  <si>
    <t xml:space="preserve">Η ΔΙΑΙΡΕΣΗ ΜΕ  Μ.Ο. ΑΝ ΘΕΤΙΚΗ ΑΥΞΑΝΕΙ  ΠΡΟΣΦΟΡΑ  </t>
  </si>
  <si>
    <t>συντ.βαρυτ 0.5</t>
  </si>
  <si>
    <t>συντ.βαρυτ 0.3</t>
  </si>
  <si>
    <t>συντ.βαρυτ 0.2</t>
  </si>
  <si>
    <t>α/α</t>
  </si>
  <si>
    <t>Εργ1</t>
  </si>
  <si>
    <t>Εργ2</t>
  </si>
  <si>
    <t>Εργ3</t>
  </si>
  <si>
    <t>Εργ4</t>
  </si>
  <si>
    <t>Εργ5</t>
  </si>
  <si>
    <t>Εργ6</t>
  </si>
  <si>
    <t>Εργ7</t>
  </si>
  <si>
    <t>Εργ8</t>
  </si>
  <si>
    <t>Εργ9</t>
  </si>
  <si>
    <t>Εργ10</t>
  </si>
  <si>
    <t>Εργ11</t>
  </si>
  <si>
    <t>Εργ12</t>
  </si>
  <si>
    <t>Εργ13</t>
  </si>
  <si>
    <t>Εργ14</t>
  </si>
  <si>
    <t>Εργ15</t>
  </si>
  <si>
    <t>Εργ16</t>
  </si>
  <si>
    <t>Εργ17</t>
  </si>
  <si>
    <t>Εργ18</t>
  </si>
  <si>
    <t>Εργ19</t>
  </si>
  <si>
    <t>Εργ20</t>
  </si>
  <si>
    <t>μ.ορος</t>
  </si>
  <si>
    <t>μ.ο.</t>
  </si>
  <si>
    <t>ΚΑΤΑΤΑΞΗ</t>
  </si>
  <si>
    <t>ΒΑΘΜΟΛΟΓΗΣΗ</t>
  </si>
  <si>
    <t>ΒΑΘΜΟΛΟΓΙΑ (ΑΘΡΟΙΣΜΑ ΜΕ Σ.Β.)</t>
  </si>
  <si>
    <t xml:space="preserve"> ΠΙΘΑΝΗ ΕΚΠΤΩΣΗ</t>
  </si>
</sst>
</file>

<file path=xl/styles.xml><?xml version="1.0" encoding="utf-8"?>
<styleSheet xmlns="http://schemas.openxmlformats.org/spreadsheetml/2006/main">
  <numFmts count="1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%"/>
    <numFmt numFmtId="165" formatCode="0.000"/>
    <numFmt numFmtId="166" formatCode="0.00000"/>
    <numFmt numFmtId="167" formatCode="0.0000"/>
    <numFmt numFmtId="168" formatCode="0.0000000"/>
    <numFmt numFmtId="169" formatCode="0.000000"/>
    <numFmt numFmtId="170" formatCode="0.00000000"/>
    <numFmt numFmtId="171" formatCode="0.000%"/>
    <numFmt numFmtId="172" formatCode="0.0000%"/>
    <numFmt numFmtId="173" formatCode="#,##0.0"/>
  </numFmts>
  <fonts count="4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4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">
    <xf numFmtId="0" fontId="0" fillId="0" borderId="0" xfId="0" applyAlignment="1">
      <alignment/>
    </xf>
    <xf numFmtId="0" fontId="0" fillId="0" borderId="0" xfId="0" applyAlignment="1" quotePrefix="1">
      <alignment/>
    </xf>
    <xf numFmtId="10" fontId="0" fillId="0" borderId="0" xfId="0" applyNumberFormat="1" applyAlignment="1">
      <alignment/>
    </xf>
    <xf numFmtId="0" fontId="0" fillId="0" borderId="0" xfId="0" applyAlignment="1">
      <alignment wrapText="1"/>
    </xf>
    <xf numFmtId="0" fontId="0" fillId="2" borderId="0" xfId="0" applyFill="1" applyAlignment="1">
      <alignment/>
    </xf>
    <xf numFmtId="0" fontId="0" fillId="2" borderId="0" xfId="0" applyFill="1" applyAlignment="1">
      <alignment wrapText="1"/>
    </xf>
    <xf numFmtId="10" fontId="2" fillId="3" borderId="0" xfId="0" applyNumberFormat="1" applyFont="1" applyFill="1" applyAlignment="1">
      <alignment/>
    </xf>
    <xf numFmtId="2" fontId="0" fillId="0" borderId="0" xfId="0" applyNumberFormat="1" applyAlignment="1">
      <alignment/>
    </xf>
    <xf numFmtId="2" fontId="0" fillId="4" borderId="0" xfId="0" applyNumberFormat="1" applyFill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Fill="1" applyAlignment="1">
      <alignment/>
    </xf>
    <xf numFmtId="0" fontId="3" fillId="0" borderId="0" xfId="0" applyFont="1" applyAlignment="1">
      <alignment horizontal="center"/>
    </xf>
    <xf numFmtId="0" fontId="0" fillId="3" borderId="0" xfId="0" applyFill="1" applyAlignment="1">
      <alignment/>
    </xf>
    <xf numFmtId="2" fontId="0" fillId="3" borderId="0" xfId="0" applyNumberFormat="1" applyFill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76"/>
  <sheetViews>
    <sheetView tabSelected="1" workbookViewId="0" topLeftCell="A34">
      <selection activeCell="H68" sqref="H68"/>
    </sheetView>
  </sheetViews>
  <sheetFormatPr defaultColWidth="9.140625" defaultRowHeight="12.75"/>
  <cols>
    <col min="1" max="1" width="5.28125" style="0" customWidth="1"/>
    <col min="2" max="2" width="8.28125" style="0" customWidth="1"/>
    <col min="3" max="3" width="12.421875" style="0" customWidth="1"/>
    <col min="4" max="4" width="25.28125" style="0" customWidth="1"/>
    <col min="5" max="5" width="7.421875" style="0" customWidth="1"/>
    <col min="6" max="6" width="25.7109375" style="0" customWidth="1"/>
    <col min="7" max="7" width="8.7109375" style="0" customWidth="1"/>
    <col min="8" max="8" width="22.140625" style="0" customWidth="1"/>
    <col min="9" max="9" width="7.8515625" style="0" customWidth="1"/>
    <col min="10" max="10" width="23.28125" style="0" customWidth="1"/>
    <col min="11" max="11" width="16.7109375" style="0" customWidth="1"/>
  </cols>
  <sheetData>
    <row r="1" spans="1:9" ht="34.5" customHeight="1">
      <c r="A1" s="4" t="s">
        <v>22</v>
      </c>
      <c r="B1" s="4" t="s">
        <v>33</v>
      </c>
      <c r="C1" s="5" t="s">
        <v>59</v>
      </c>
      <c r="D1" s="5" t="s">
        <v>20</v>
      </c>
      <c r="E1" s="5"/>
      <c r="F1" s="5" t="s">
        <v>26</v>
      </c>
      <c r="G1" s="5"/>
      <c r="H1" s="5" t="s">
        <v>25</v>
      </c>
      <c r="I1" s="4"/>
    </row>
    <row r="2" spans="1:8" ht="12.75">
      <c r="A2" s="1" t="s">
        <v>19</v>
      </c>
      <c r="B2" t="s">
        <v>34</v>
      </c>
      <c r="C2" s="2">
        <v>0.12</v>
      </c>
      <c r="D2" s="9">
        <v>2</v>
      </c>
      <c r="F2">
        <v>0.3</v>
      </c>
      <c r="H2" s="9">
        <v>30</v>
      </c>
    </row>
    <row r="3" spans="1:8" ht="12.75">
      <c r="A3" s="1" t="s">
        <v>0</v>
      </c>
      <c r="B3" t="s">
        <v>35</v>
      </c>
      <c r="C3" s="2">
        <v>0.25</v>
      </c>
      <c r="D3" s="9">
        <v>3.3333333333333335</v>
      </c>
      <c r="F3">
        <v>0.2</v>
      </c>
      <c r="H3" s="9">
        <v>0.390625</v>
      </c>
    </row>
    <row r="4" spans="1:8" ht="12.75">
      <c r="A4" s="1" t="s">
        <v>1</v>
      </c>
      <c r="B4" t="s">
        <v>36</v>
      </c>
      <c r="C4" s="2">
        <v>0.26</v>
      </c>
      <c r="D4" s="9">
        <v>10</v>
      </c>
      <c r="F4">
        <v>0.2</v>
      </c>
      <c r="H4" s="9">
        <v>2.5</v>
      </c>
    </row>
    <row r="5" spans="1:8" ht="12.75">
      <c r="A5" s="1" t="s">
        <v>2</v>
      </c>
      <c r="B5" t="s">
        <v>37</v>
      </c>
      <c r="C5" s="2">
        <v>0.28</v>
      </c>
      <c r="D5" s="9">
        <v>10</v>
      </c>
      <c r="F5">
        <v>0.1</v>
      </c>
      <c r="H5" s="9">
        <v>1.4285714285714286</v>
      </c>
    </row>
    <row r="6" spans="1:8" ht="12.75">
      <c r="A6" s="1" t="s">
        <v>3</v>
      </c>
      <c r="B6" t="s">
        <v>38</v>
      </c>
      <c r="C6" s="2">
        <v>0.32</v>
      </c>
      <c r="D6" s="9">
        <v>5</v>
      </c>
      <c r="F6">
        <v>0.3</v>
      </c>
      <c r="H6" s="9">
        <v>20</v>
      </c>
    </row>
    <row r="7" spans="1:8" ht="12.75">
      <c r="A7" s="1" t="s">
        <v>4</v>
      </c>
      <c r="B7" t="s">
        <v>39</v>
      </c>
      <c r="C7" s="2">
        <v>0.321</v>
      </c>
      <c r="D7" s="9">
        <v>2</v>
      </c>
      <c r="F7">
        <v>0.4</v>
      </c>
      <c r="H7" s="9">
        <v>2</v>
      </c>
    </row>
    <row r="8" spans="1:8" ht="12.75">
      <c r="A8" s="1" t="s">
        <v>5</v>
      </c>
      <c r="B8" t="s">
        <v>40</v>
      </c>
      <c r="C8" s="2">
        <v>0.325</v>
      </c>
      <c r="D8" s="9">
        <v>1.5384615384615383</v>
      </c>
      <c r="F8">
        <v>0.1</v>
      </c>
      <c r="H8" s="9">
        <v>0.47619047619047616</v>
      </c>
    </row>
    <row r="9" spans="1:8" ht="12.75">
      <c r="A9" s="1" t="s">
        <v>6</v>
      </c>
      <c r="B9" t="s">
        <v>41</v>
      </c>
      <c r="C9" s="2">
        <v>0.33</v>
      </c>
      <c r="D9" s="9">
        <v>2.5</v>
      </c>
      <c r="F9">
        <v>0.8</v>
      </c>
      <c r="H9" s="9">
        <v>0.5</v>
      </c>
    </row>
    <row r="10" spans="1:8" ht="12.75">
      <c r="A10" s="1" t="s">
        <v>7</v>
      </c>
      <c r="B10" t="s">
        <v>42</v>
      </c>
      <c r="C10" s="2">
        <v>0.332</v>
      </c>
      <c r="D10" s="9">
        <v>3.3333333333333335</v>
      </c>
      <c r="F10">
        <v>0.1</v>
      </c>
      <c r="H10" s="9">
        <v>0.6666666666666666</v>
      </c>
    </row>
    <row r="11" spans="1:8" ht="12.75">
      <c r="A11" s="1" t="s">
        <v>8</v>
      </c>
      <c r="B11" t="s">
        <v>43</v>
      </c>
      <c r="C11" s="2">
        <v>0.335</v>
      </c>
      <c r="D11" s="9">
        <v>3.3333333333333335</v>
      </c>
      <c r="F11">
        <v>0.9</v>
      </c>
      <c r="H11" s="9">
        <v>0.5555555555555556</v>
      </c>
    </row>
    <row r="12" spans="1:8" ht="12.75">
      <c r="A12" s="1" t="s">
        <v>9</v>
      </c>
      <c r="B12" t="s">
        <v>44</v>
      </c>
      <c r="C12" s="2">
        <v>0.338</v>
      </c>
      <c r="D12" s="9">
        <v>5</v>
      </c>
      <c r="F12">
        <v>0.3</v>
      </c>
      <c r="H12" s="9">
        <v>1.1111111111111112</v>
      </c>
    </row>
    <row r="13" spans="1:8" ht="12.75">
      <c r="A13" s="1" t="s">
        <v>10</v>
      </c>
      <c r="B13" t="s">
        <v>45</v>
      </c>
      <c r="C13" s="2">
        <v>0.338</v>
      </c>
      <c r="D13" s="9">
        <v>1.4285714285714286</v>
      </c>
      <c r="F13">
        <v>1.5</v>
      </c>
      <c r="H13" s="9">
        <v>0.3846153846153846</v>
      </c>
    </row>
    <row r="14" spans="1:8" ht="12.75">
      <c r="A14" s="1" t="s">
        <v>11</v>
      </c>
      <c r="B14" t="s">
        <v>46</v>
      </c>
      <c r="C14" s="2">
        <v>0.339</v>
      </c>
      <c r="D14" s="9">
        <v>1.25</v>
      </c>
      <c r="F14">
        <v>0.1</v>
      </c>
      <c r="H14" s="9">
        <v>0.3333333333333333</v>
      </c>
    </row>
    <row r="15" spans="1:8" ht="12.75">
      <c r="A15" s="1" t="s">
        <v>12</v>
      </c>
      <c r="B15" t="s">
        <v>47</v>
      </c>
      <c r="C15" s="2">
        <v>0.34</v>
      </c>
      <c r="D15" s="9">
        <v>1.6666666666666667</v>
      </c>
      <c r="F15">
        <v>0.05</v>
      </c>
      <c r="H15" s="9">
        <v>33.333333333333336</v>
      </c>
    </row>
    <row r="16" spans="1:8" ht="12.75">
      <c r="A16" s="1" t="s">
        <v>13</v>
      </c>
      <c r="B16" t="s">
        <v>48</v>
      </c>
      <c r="C16" s="2">
        <v>0.35</v>
      </c>
      <c r="D16" s="9">
        <v>20</v>
      </c>
      <c r="F16">
        <v>0.7</v>
      </c>
      <c r="H16" s="9">
        <v>2.5</v>
      </c>
    </row>
    <row r="17" spans="1:8" ht="12.75">
      <c r="A17" s="1" t="s">
        <v>14</v>
      </c>
      <c r="B17" t="s">
        <v>49</v>
      </c>
      <c r="C17" s="2">
        <v>0.361</v>
      </c>
      <c r="D17" s="9">
        <v>20</v>
      </c>
      <c r="F17">
        <v>0.2</v>
      </c>
      <c r="H17" s="9">
        <v>1.25</v>
      </c>
    </row>
    <row r="18" spans="1:8" ht="12.75">
      <c r="A18" s="1" t="s">
        <v>15</v>
      </c>
      <c r="B18" t="s">
        <v>50</v>
      </c>
      <c r="C18" s="2">
        <v>0.38</v>
      </c>
      <c r="D18" s="9">
        <v>2.5</v>
      </c>
      <c r="F18">
        <v>0.3</v>
      </c>
      <c r="H18" s="9">
        <v>1.1111111111111112</v>
      </c>
    </row>
    <row r="19" spans="1:8" ht="12.75">
      <c r="A19" s="1" t="s">
        <v>16</v>
      </c>
      <c r="B19" t="s">
        <v>51</v>
      </c>
      <c r="C19" s="2">
        <v>0.4</v>
      </c>
      <c r="D19" s="9">
        <v>1.6666666666666667</v>
      </c>
      <c r="F19">
        <v>1.2</v>
      </c>
      <c r="H19" s="9">
        <v>0.6666666666666666</v>
      </c>
    </row>
    <row r="20" spans="1:8" ht="12.75">
      <c r="A20" s="1" t="s">
        <v>17</v>
      </c>
      <c r="B20" t="s">
        <v>52</v>
      </c>
      <c r="C20" s="2">
        <v>0.421</v>
      </c>
      <c r="D20" s="9">
        <v>1.25</v>
      </c>
      <c r="F20">
        <v>0.9</v>
      </c>
      <c r="H20" s="9">
        <v>0.9090909090909091</v>
      </c>
    </row>
    <row r="21" spans="1:8" ht="12.75">
      <c r="A21" s="1" t="s">
        <v>18</v>
      </c>
      <c r="B21" t="s">
        <v>53</v>
      </c>
      <c r="C21" s="2">
        <v>0.45</v>
      </c>
      <c r="D21" s="9">
        <v>1.4285714285714286</v>
      </c>
      <c r="F21">
        <v>0.4</v>
      </c>
      <c r="H21" s="9">
        <v>1.0526315789473684</v>
      </c>
    </row>
    <row r="22" spans="3:8" ht="12.75">
      <c r="C22" s="2">
        <f>SUM(C2:C21)</f>
        <v>6.59</v>
      </c>
      <c r="D22">
        <f>SUM(D2:D21)</f>
        <v>99.22893772893775</v>
      </c>
      <c r="F22">
        <f>SUM(F2:F21)</f>
        <v>9.05</v>
      </c>
      <c r="H22">
        <f>SUM(H2:H21)</f>
        <v>101.16950255519336</v>
      </c>
    </row>
    <row r="23" spans="1:9" ht="12.75">
      <c r="A23" t="s">
        <v>23</v>
      </c>
      <c r="B23" t="s">
        <v>54</v>
      </c>
      <c r="C23" s="6">
        <f>+C22/20</f>
        <v>0.3295</v>
      </c>
      <c r="D23">
        <f>+D22/20</f>
        <v>4.961446886446888</v>
      </c>
      <c r="E23" t="s">
        <v>55</v>
      </c>
      <c r="F23">
        <f>+F22/20</f>
        <v>0.4525</v>
      </c>
      <c r="G23" t="s">
        <v>55</v>
      </c>
      <c r="H23">
        <f>+H22/20</f>
        <v>5.058475127759668</v>
      </c>
      <c r="I23" t="s">
        <v>55</v>
      </c>
    </row>
    <row r="25" spans="4:8" ht="27" customHeight="1">
      <c r="D25" s="11" t="s">
        <v>57</v>
      </c>
      <c r="E25" s="3"/>
      <c r="F25" s="3" t="s">
        <v>24</v>
      </c>
      <c r="G25" s="3"/>
      <c r="H25" s="3" t="s">
        <v>24</v>
      </c>
    </row>
    <row r="26" spans="1:10" ht="34.5" customHeight="1">
      <c r="A26" s="4" t="s">
        <v>22</v>
      </c>
      <c r="B26" s="4"/>
      <c r="C26" s="5" t="s">
        <v>59</v>
      </c>
      <c r="D26" s="5" t="s">
        <v>27</v>
      </c>
      <c r="E26" s="5" t="s">
        <v>30</v>
      </c>
      <c r="F26" s="5" t="s">
        <v>26</v>
      </c>
      <c r="G26" s="5" t="s">
        <v>31</v>
      </c>
      <c r="H26" s="5" t="s">
        <v>28</v>
      </c>
      <c r="I26" s="5" t="s">
        <v>32</v>
      </c>
      <c r="J26" s="5" t="s">
        <v>58</v>
      </c>
    </row>
    <row r="27" spans="1:10" ht="12.75">
      <c r="A27" s="1" t="s">
        <v>19</v>
      </c>
      <c r="B27" t="s">
        <v>34</v>
      </c>
      <c r="C27" s="2">
        <v>0.12</v>
      </c>
      <c r="D27" s="9">
        <v>2</v>
      </c>
      <c r="E27" s="8">
        <f aca="true" t="shared" si="0" ref="E27:E46">+D27/$D$48</f>
        <v>0.4031082153601948</v>
      </c>
      <c r="F27">
        <v>0.3</v>
      </c>
      <c r="G27" s="8">
        <f aca="true" t="shared" si="1" ref="G27:G46">+F27/$F$48</f>
        <v>0.6629834254143646</v>
      </c>
      <c r="H27" s="9">
        <v>30</v>
      </c>
      <c r="I27" s="8">
        <f aca="true" t="shared" si="2" ref="I27:I46">+H27/$H$48</f>
        <v>5.930641001942932</v>
      </c>
      <c r="J27" s="7">
        <f>+E27*0.5+G27*0.3+I27*0.2</f>
        <v>1.5865773356929933</v>
      </c>
    </row>
    <row r="28" spans="1:10" ht="12.75">
      <c r="A28" s="1" t="s">
        <v>0</v>
      </c>
      <c r="B28" t="s">
        <v>35</v>
      </c>
      <c r="C28" s="2">
        <v>0.25</v>
      </c>
      <c r="D28" s="9">
        <v>3.3333333333333335</v>
      </c>
      <c r="E28" s="8">
        <f t="shared" si="0"/>
        <v>0.6718470256003247</v>
      </c>
      <c r="F28">
        <v>0.2</v>
      </c>
      <c r="G28" s="8">
        <f t="shared" si="1"/>
        <v>0.44198895027624313</v>
      </c>
      <c r="H28" s="9">
        <v>0.390625</v>
      </c>
      <c r="I28" s="8">
        <f t="shared" si="2"/>
        <v>0.07722188804613193</v>
      </c>
      <c r="J28" s="7">
        <f aca="true" t="shared" si="3" ref="J28:J46">+E28*0.5+G28*0.3+I28*0.2</f>
        <v>0.4839645754922617</v>
      </c>
    </row>
    <row r="29" spans="1:10" ht="12.75">
      <c r="A29" s="1" t="s">
        <v>1</v>
      </c>
      <c r="B29" t="s">
        <v>36</v>
      </c>
      <c r="C29" s="2">
        <v>0.26</v>
      </c>
      <c r="D29" s="9">
        <v>10</v>
      </c>
      <c r="E29" s="8">
        <f t="shared" si="0"/>
        <v>2.015541076800974</v>
      </c>
      <c r="F29">
        <v>0.2</v>
      </c>
      <c r="G29" s="8">
        <f t="shared" si="1"/>
        <v>0.44198895027624313</v>
      </c>
      <c r="H29" s="9">
        <v>2.5</v>
      </c>
      <c r="I29" s="8">
        <f t="shared" si="2"/>
        <v>0.4942200834952443</v>
      </c>
      <c r="J29" s="7">
        <f t="shared" si="3"/>
        <v>1.2392112401824087</v>
      </c>
    </row>
    <row r="30" spans="1:10" ht="12.75">
      <c r="A30" s="1" t="s">
        <v>2</v>
      </c>
      <c r="B30" t="s">
        <v>37</v>
      </c>
      <c r="C30" s="2">
        <v>0.28</v>
      </c>
      <c r="D30" s="9">
        <v>10</v>
      </c>
      <c r="E30" s="8">
        <f t="shared" si="0"/>
        <v>2.015541076800974</v>
      </c>
      <c r="F30">
        <v>0.1</v>
      </c>
      <c r="G30" s="8">
        <f t="shared" si="1"/>
        <v>0.22099447513812157</v>
      </c>
      <c r="H30" s="9">
        <v>1.4285714285714286</v>
      </c>
      <c r="I30" s="8">
        <f t="shared" si="2"/>
        <v>0.2824114762829968</v>
      </c>
      <c r="J30" s="7">
        <f t="shared" si="3"/>
        <v>1.1305511761985227</v>
      </c>
    </row>
    <row r="31" spans="1:10" ht="12.75">
      <c r="A31" s="1" t="s">
        <v>3</v>
      </c>
      <c r="B31" t="s">
        <v>38</v>
      </c>
      <c r="C31" s="2">
        <v>0.32</v>
      </c>
      <c r="D31" s="9">
        <v>5</v>
      </c>
      <c r="E31" s="8">
        <f t="shared" si="0"/>
        <v>1.007770538400487</v>
      </c>
      <c r="F31">
        <v>0.3</v>
      </c>
      <c r="G31" s="8">
        <f t="shared" si="1"/>
        <v>0.6629834254143646</v>
      </c>
      <c r="H31" s="9">
        <v>20</v>
      </c>
      <c r="I31" s="8">
        <f t="shared" si="2"/>
        <v>3.9537606679619546</v>
      </c>
      <c r="J31" s="7">
        <f t="shared" si="3"/>
        <v>1.493532430416944</v>
      </c>
    </row>
    <row r="32" spans="1:10" ht="12.75">
      <c r="A32" s="1" t="s">
        <v>4</v>
      </c>
      <c r="B32" t="s">
        <v>39</v>
      </c>
      <c r="C32" s="2">
        <v>0.321</v>
      </c>
      <c r="D32" s="9">
        <v>2</v>
      </c>
      <c r="E32" s="8">
        <f t="shared" si="0"/>
        <v>0.4031082153601948</v>
      </c>
      <c r="F32">
        <v>0.4</v>
      </c>
      <c r="G32" s="8">
        <f t="shared" si="1"/>
        <v>0.8839779005524863</v>
      </c>
      <c r="H32" s="9">
        <v>2</v>
      </c>
      <c r="I32" s="8">
        <f t="shared" si="2"/>
        <v>0.39537606679619547</v>
      </c>
      <c r="J32" s="7">
        <f t="shared" si="3"/>
        <v>0.5458226912050823</v>
      </c>
    </row>
    <row r="33" spans="1:10" ht="12.75">
      <c r="A33" s="1" t="s">
        <v>5</v>
      </c>
      <c r="B33" t="s">
        <v>40</v>
      </c>
      <c r="C33" s="2">
        <v>0.325</v>
      </c>
      <c r="D33" s="9">
        <v>1.5384615384615383</v>
      </c>
      <c r="E33" s="8">
        <f t="shared" si="0"/>
        <v>0.3100832425847652</v>
      </c>
      <c r="F33">
        <v>0.1</v>
      </c>
      <c r="G33" s="8">
        <f t="shared" si="1"/>
        <v>0.22099447513812157</v>
      </c>
      <c r="H33" s="9">
        <v>0.47619047619047616</v>
      </c>
      <c r="I33" s="8">
        <f t="shared" si="2"/>
        <v>0.09413715876099892</v>
      </c>
      <c r="J33" s="7">
        <f t="shared" si="3"/>
        <v>0.24016739558601885</v>
      </c>
    </row>
    <row r="34" spans="1:10" ht="12.75">
      <c r="A34" s="1" t="s">
        <v>6</v>
      </c>
      <c r="B34" t="s">
        <v>41</v>
      </c>
      <c r="C34" s="10">
        <v>0.33</v>
      </c>
      <c r="D34" s="9">
        <v>2.5</v>
      </c>
      <c r="E34" s="8">
        <f t="shared" si="0"/>
        <v>0.5038852692002435</v>
      </c>
      <c r="F34">
        <v>0.8</v>
      </c>
      <c r="G34" s="8">
        <f t="shared" si="1"/>
        <v>1.7679558011049725</v>
      </c>
      <c r="H34" s="9">
        <v>0.5</v>
      </c>
      <c r="I34" s="8">
        <f t="shared" si="2"/>
        <v>0.09884401669904887</v>
      </c>
      <c r="J34" s="7">
        <f t="shared" si="3"/>
        <v>0.8020981782714232</v>
      </c>
    </row>
    <row r="35" spans="1:10" ht="12.75">
      <c r="A35" s="1" t="s">
        <v>7</v>
      </c>
      <c r="B35" t="s">
        <v>42</v>
      </c>
      <c r="C35" s="10">
        <v>0.332</v>
      </c>
      <c r="D35" s="9">
        <v>3.3333333333333335</v>
      </c>
      <c r="E35" s="8">
        <f t="shared" si="0"/>
        <v>0.6718470256003247</v>
      </c>
      <c r="F35">
        <v>0.1</v>
      </c>
      <c r="G35" s="8">
        <f t="shared" si="1"/>
        <v>0.22099447513812157</v>
      </c>
      <c r="H35" s="9">
        <v>0.6666666666666666</v>
      </c>
      <c r="I35" s="8">
        <f t="shared" si="2"/>
        <v>0.1317920222653985</v>
      </c>
      <c r="J35" s="7">
        <f t="shared" si="3"/>
        <v>0.4285802597946785</v>
      </c>
    </row>
    <row r="36" spans="1:10" ht="12.75">
      <c r="A36" s="1" t="s">
        <v>8</v>
      </c>
      <c r="B36" t="s">
        <v>43</v>
      </c>
      <c r="C36" s="10">
        <v>0.335</v>
      </c>
      <c r="D36" s="9">
        <v>3.3333333333333335</v>
      </c>
      <c r="E36" s="8">
        <f t="shared" si="0"/>
        <v>0.6718470256003247</v>
      </c>
      <c r="F36">
        <v>0.9</v>
      </c>
      <c r="G36" s="8">
        <f t="shared" si="1"/>
        <v>1.988950276243094</v>
      </c>
      <c r="H36" s="9">
        <v>0.5555555555555556</v>
      </c>
      <c r="I36" s="8">
        <f t="shared" si="2"/>
        <v>0.10982668522116541</v>
      </c>
      <c r="J36" s="7">
        <f t="shared" si="3"/>
        <v>0.9545739327173236</v>
      </c>
    </row>
    <row r="37" spans="1:10" ht="12.75">
      <c r="A37" s="1" t="s">
        <v>9</v>
      </c>
      <c r="B37" t="s">
        <v>44</v>
      </c>
      <c r="C37" s="10">
        <v>0.338</v>
      </c>
      <c r="D37" s="9">
        <v>5</v>
      </c>
      <c r="E37" s="8">
        <f t="shared" si="0"/>
        <v>1.007770538400487</v>
      </c>
      <c r="F37">
        <v>0.3</v>
      </c>
      <c r="G37" s="8">
        <f t="shared" si="1"/>
        <v>0.6629834254143646</v>
      </c>
      <c r="H37" s="9">
        <v>1.1111111111111112</v>
      </c>
      <c r="I37" s="8">
        <f t="shared" si="2"/>
        <v>0.21965337044233083</v>
      </c>
      <c r="J37" s="7">
        <f t="shared" si="3"/>
        <v>0.7467109709130191</v>
      </c>
    </row>
    <row r="38" spans="1:10" ht="12.75">
      <c r="A38" s="1" t="s">
        <v>10</v>
      </c>
      <c r="B38" t="s">
        <v>45</v>
      </c>
      <c r="C38" s="10">
        <v>0.338</v>
      </c>
      <c r="D38" s="9">
        <v>1.4285714285714286</v>
      </c>
      <c r="E38" s="8">
        <f t="shared" si="0"/>
        <v>0.2879344395429963</v>
      </c>
      <c r="F38">
        <v>1.5</v>
      </c>
      <c r="G38" s="8">
        <f t="shared" si="1"/>
        <v>3.314917127071823</v>
      </c>
      <c r="H38" s="9">
        <v>0.3846153846153846</v>
      </c>
      <c r="I38" s="8">
        <f t="shared" si="2"/>
        <v>0.07603385899926836</v>
      </c>
      <c r="J38" s="7">
        <f t="shared" si="3"/>
        <v>1.1536491296928986</v>
      </c>
    </row>
    <row r="39" spans="1:10" ht="12.75">
      <c r="A39" s="1" t="s">
        <v>11</v>
      </c>
      <c r="B39" t="s">
        <v>46</v>
      </c>
      <c r="C39" s="10">
        <v>0.339</v>
      </c>
      <c r="D39" s="9">
        <v>1.25</v>
      </c>
      <c r="E39" s="8">
        <f t="shared" si="0"/>
        <v>0.25194263460012173</v>
      </c>
      <c r="F39">
        <v>0.1</v>
      </c>
      <c r="G39" s="8">
        <f t="shared" si="1"/>
        <v>0.22099447513812157</v>
      </c>
      <c r="H39" s="9">
        <v>0.3333333333333333</v>
      </c>
      <c r="I39" s="8">
        <f t="shared" si="2"/>
        <v>0.06589601113269924</v>
      </c>
      <c r="J39" s="7">
        <f t="shared" si="3"/>
        <v>0.20544886206803717</v>
      </c>
    </row>
    <row r="40" spans="1:10" ht="12.75">
      <c r="A40" s="1" t="s">
        <v>12</v>
      </c>
      <c r="B40" t="s">
        <v>47</v>
      </c>
      <c r="C40" s="10">
        <v>0.34</v>
      </c>
      <c r="D40" s="9">
        <v>1.6666666666666667</v>
      </c>
      <c r="E40" s="8">
        <f t="shared" si="0"/>
        <v>0.33592351280016236</v>
      </c>
      <c r="F40">
        <v>0.05</v>
      </c>
      <c r="G40" s="8">
        <f t="shared" si="1"/>
        <v>0.11049723756906078</v>
      </c>
      <c r="H40" s="9">
        <v>33.333333333333336</v>
      </c>
      <c r="I40" s="8">
        <f t="shared" si="2"/>
        <v>6.589601113269925</v>
      </c>
      <c r="J40" s="7">
        <f t="shared" si="3"/>
        <v>1.5190311503247844</v>
      </c>
    </row>
    <row r="41" spans="1:10" ht="12.75">
      <c r="A41" s="1" t="s">
        <v>13</v>
      </c>
      <c r="B41" t="s">
        <v>48</v>
      </c>
      <c r="C41" s="10">
        <v>0.35</v>
      </c>
      <c r="D41" s="9">
        <v>20</v>
      </c>
      <c r="E41" s="8">
        <f t="shared" si="0"/>
        <v>4.031082153601948</v>
      </c>
      <c r="F41">
        <v>0.7</v>
      </c>
      <c r="G41" s="8">
        <f t="shared" si="1"/>
        <v>1.5469613259668507</v>
      </c>
      <c r="H41" s="9">
        <v>2.5</v>
      </c>
      <c r="I41" s="8">
        <f t="shared" si="2"/>
        <v>0.4942200834952443</v>
      </c>
      <c r="J41" s="7">
        <f t="shared" si="3"/>
        <v>2.5784734912900777</v>
      </c>
    </row>
    <row r="42" spans="1:10" ht="12.75">
      <c r="A42" s="1" t="s">
        <v>14</v>
      </c>
      <c r="B42" t="s">
        <v>49</v>
      </c>
      <c r="C42" s="10">
        <v>0.361</v>
      </c>
      <c r="D42" s="9">
        <v>20</v>
      </c>
      <c r="E42" s="8">
        <f t="shared" si="0"/>
        <v>4.031082153601948</v>
      </c>
      <c r="F42">
        <v>0.2</v>
      </c>
      <c r="G42" s="8">
        <f t="shared" si="1"/>
        <v>0.44198895027624313</v>
      </c>
      <c r="H42" s="9">
        <v>1.25</v>
      </c>
      <c r="I42" s="8">
        <f t="shared" si="2"/>
        <v>0.24711004174762216</v>
      </c>
      <c r="J42" s="7">
        <f t="shared" si="3"/>
        <v>2.1975597702333713</v>
      </c>
    </row>
    <row r="43" spans="1:10" ht="12.75">
      <c r="A43" s="1" t="s">
        <v>15</v>
      </c>
      <c r="B43" t="s">
        <v>50</v>
      </c>
      <c r="C43" s="10">
        <v>0.38</v>
      </c>
      <c r="D43" s="9">
        <v>2.5</v>
      </c>
      <c r="E43" s="8">
        <f t="shared" si="0"/>
        <v>0.5038852692002435</v>
      </c>
      <c r="F43">
        <v>0.3</v>
      </c>
      <c r="G43" s="8">
        <f t="shared" si="1"/>
        <v>0.6629834254143646</v>
      </c>
      <c r="H43" s="9">
        <v>1.1111111111111112</v>
      </c>
      <c r="I43" s="8">
        <f t="shared" si="2"/>
        <v>0.21965337044233083</v>
      </c>
      <c r="J43" s="7">
        <f t="shared" si="3"/>
        <v>0.4947683363128973</v>
      </c>
    </row>
    <row r="44" spans="1:10" ht="12.75">
      <c r="A44" s="1" t="s">
        <v>16</v>
      </c>
      <c r="B44" t="s">
        <v>51</v>
      </c>
      <c r="C44" s="10">
        <v>0.4</v>
      </c>
      <c r="D44" s="9">
        <v>1.6666666666666667</v>
      </c>
      <c r="E44" s="8">
        <f t="shared" si="0"/>
        <v>0.33592351280016236</v>
      </c>
      <c r="F44">
        <v>1.2</v>
      </c>
      <c r="G44" s="8">
        <f t="shared" si="1"/>
        <v>2.6519337016574585</v>
      </c>
      <c r="H44" s="9">
        <v>0.6666666666666666</v>
      </c>
      <c r="I44" s="8">
        <f t="shared" si="2"/>
        <v>0.1317920222653985</v>
      </c>
      <c r="J44" s="7">
        <f t="shared" si="3"/>
        <v>0.9899002713503984</v>
      </c>
    </row>
    <row r="45" spans="1:10" ht="12.75">
      <c r="A45" s="1" t="s">
        <v>17</v>
      </c>
      <c r="B45" t="s">
        <v>52</v>
      </c>
      <c r="C45" s="10">
        <v>0.421</v>
      </c>
      <c r="D45" s="9">
        <v>1.25</v>
      </c>
      <c r="E45" s="8">
        <f t="shared" si="0"/>
        <v>0.25194263460012173</v>
      </c>
      <c r="F45">
        <v>0.9</v>
      </c>
      <c r="G45" s="8">
        <f t="shared" si="1"/>
        <v>1.988950276243094</v>
      </c>
      <c r="H45" s="9">
        <v>0.9090909090909091</v>
      </c>
      <c r="I45" s="8">
        <f t="shared" si="2"/>
        <v>0.17971639399827066</v>
      </c>
      <c r="J45" s="7">
        <f t="shared" si="3"/>
        <v>0.7585996789726431</v>
      </c>
    </row>
    <row r="46" spans="1:10" ht="12.75">
      <c r="A46" s="1" t="s">
        <v>18</v>
      </c>
      <c r="B46" t="s">
        <v>53</v>
      </c>
      <c r="C46" s="10">
        <v>0.45</v>
      </c>
      <c r="D46" s="9">
        <v>1.4285714285714286</v>
      </c>
      <c r="E46" s="8">
        <f t="shared" si="0"/>
        <v>0.2879344395429963</v>
      </c>
      <c r="F46">
        <v>0.4</v>
      </c>
      <c r="G46" s="8">
        <f t="shared" si="1"/>
        <v>0.8839779005524863</v>
      </c>
      <c r="H46" s="9">
        <v>1.0526315789473684</v>
      </c>
      <c r="I46" s="8">
        <f t="shared" si="2"/>
        <v>0.2080926667348397</v>
      </c>
      <c r="J46" s="7">
        <f t="shared" si="3"/>
        <v>0.450779123284212</v>
      </c>
    </row>
    <row r="47" spans="3:8" ht="12.75">
      <c r="C47" s="2">
        <f>SUM(C27:C46)</f>
        <v>6.59</v>
      </c>
      <c r="D47">
        <f>SUM(D27:D46)</f>
        <v>99.22893772893775</v>
      </c>
      <c r="F47">
        <f>SUM(F27:F46)</f>
        <v>9.05</v>
      </c>
      <c r="H47">
        <f>SUM(H27:H46)</f>
        <v>101.16950255519336</v>
      </c>
    </row>
    <row r="48" spans="1:8" ht="12.75">
      <c r="A48" t="s">
        <v>23</v>
      </c>
      <c r="C48" s="6">
        <f>+C47/20</f>
        <v>0.3295</v>
      </c>
      <c r="D48">
        <f>+D47/20</f>
        <v>4.961446886446888</v>
      </c>
      <c r="F48">
        <f>+F47/20</f>
        <v>0.4525</v>
      </c>
      <c r="H48">
        <f>+H47/20</f>
        <v>5.058475127759668</v>
      </c>
    </row>
    <row r="50" spans="4:8" ht="33" customHeight="1">
      <c r="D50" s="3" t="s">
        <v>29</v>
      </c>
      <c r="E50" s="3" t="s">
        <v>24</v>
      </c>
      <c r="F50" s="3" t="s">
        <v>29</v>
      </c>
      <c r="G50" s="3" t="s">
        <v>24</v>
      </c>
      <c r="H50" s="3" t="s">
        <v>29</v>
      </c>
    </row>
    <row r="52" ht="12.75">
      <c r="D52" t="s">
        <v>24</v>
      </c>
    </row>
    <row r="53" ht="39" customHeight="1">
      <c r="D53" s="11" t="s">
        <v>56</v>
      </c>
    </row>
    <row r="54" spans="2:10" ht="33" customHeight="1">
      <c r="B54" s="4"/>
      <c r="C54" s="4" t="s">
        <v>21</v>
      </c>
      <c r="D54" s="5" t="s">
        <v>27</v>
      </c>
      <c r="E54" s="5" t="s">
        <v>30</v>
      </c>
      <c r="F54" s="5" t="s">
        <v>26</v>
      </c>
      <c r="G54" s="5" t="s">
        <v>31</v>
      </c>
      <c r="H54" s="5" t="s">
        <v>28</v>
      </c>
      <c r="I54" s="5" t="s">
        <v>32</v>
      </c>
      <c r="J54" s="5" t="s">
        <v>58</v>
      </c>
    </row>
    <row r="55" spans="2:10" ht="12.75">
      <c r="B55" s="12" t="s">
        <v>48</v>
      </c>
      <c r="C55" s="10">
        <v>0.35</v>
      </c>
      <c r="D55" s="9">
        <v>20</v>
      </c>
      <c r="E55" s="8">
        <f>+D55/$D$48</f>
        <v>4.031082153601948</v>
      </c>
      <c r="F55">
        <v>0.7</v>
      </c>
      <c r="G55" s="8">
        <f>+F55/$F$48</f>
        <v>1.5469613259668507</v>
      </c>
      <c r="H55" s="9">
        <v>2.5</v>
      </c>
      <c r="I55" s="8">
        <f>+H55/$H$48</f>
        <v>0.4942200834952443</v>
      </c>
      <c r="J55" s="13">
        <f>+E55*0.5+G55*0.3+I55*0.2</f>
        <v>2.5784734912900777</v>
      </c>
    </row>
    <row r="56" spans="2:10" ht="12.75">
      <c r="B56" s="12" t="s">
        <v>49</v>
      </c>
      <c r="C56" s="10">
        <v>0.361</v>
      </c>
      <c r="D56" s="9">
        <v>20</v>
      </c>
      <c r="E56" s="8">
        <f>+D56/$D$48</f>
        <v>4.031082153601948</v>
      </c>
      <c r="F56">
        <v>0.2</v>
      </c>
      <c r="G56" s="8">
        <f>+F56/$F$48</f>
        <v>0.44198895027624313</v>
      </c>
      <c r="H56" s="9">
        <v>1.25</v>
      </c>
      <c r="I56" s="8">
        <f>+H56/$H$48</f>
        <v>0.24711004174762216</v>
      </c>
      <c r="J56" s="13">
        <f>+E56*0.5+G56*0.3+I56*0.2</f>
        <v>2.1975597702333713</v>
      </c>
    </row>
    <row r="57" spans="2:10" ht="12.75">
      <c r="B57" s="12" t="s">
        <v>34</v>
      </c>
      <c r="C57" s="2">
        <v>0.12</v>
      </c>
      <c r="D57" s="9">
        <v>2</v>
      </c>
      <c r="E57" s="8">
        <f>+D57/$D$48</f>
        <v>0.4031082153601948</v>
      </c>
      <c r="F57">
        <v>0.3</v>
      </c>
      <c r="G57" s="8">
        <f>+F57/$F$48</f>
        <v>0.6629834254143646</v>
      </c>
      <c r="H57" s="9">
        <v>30</v>
      </c>
      <c r="I57" s="8">
        <f>+H57/$H$48</f>
        <v>5.930641001942932</v>
      </c>
      <c r="J57" s="13">
        <f>+E57*0.5+G57*0.3+I57*0.2</f>
        <v>1.5865773356929933</v>
      </c>
    </row>
    <row r="58" spans="2:10" ht="12.75">
      <c r="B58" s="12" t="s">
        <v>47</v>
      </c>
      <c r="C58" s="10">
        <v>0.34</v>
      </c>
      <c r="D58" s="9">
        <v>1.6666666666666667</v>
      </c>
      <c r="E58" s="8">
        <f>+D58/$D$48</f>
        <v>0.33592351280016236</v>
      </c>
      <c r="F58">
        <v>0.05</v>
      </c>
      <c r="G58" s="8">
        <f>+F58/$F$48</f>
        <v>0.11049723756906078</v>
      </c>
      <c r="H58" s="9">
        <v>33.333333333333336</v>
      </c>
      <c r="I58" s="8">
        <f>+H58/$H$48</f>
        <v>6.589601113269925</v>
      </c>
      <c r="J58" s="13">
        <f>+E58*0.5+G58*0.3+I58*0.2</f>
        <v>1.5190311503247844</v>
      </c>
    </row>
    <row r="59" spans="2:10" ht="12.75">
      <c r="B59" s="12" t="s">
        <v>38</v>
      </c>
      <c r="C59" s="2">
        <v>0.32</v>
      </c>
      <c r="D59" s="9">
        <v>5</v>
      </c>
      <c r="E59" s="8">
        <f>+D59/$D$48</f>
        <v>1.007770538400487</v>
      </c>
      <c r="F59">
        <v>0.3</v>
      </c>
      <c r="G59" s="8">
        <f>+F59/$F$48</f>
        <v>0.6629834254143646</v>
      </c>
      <c r="H59" s="9">
        <v>20</v>
      </c>
      <c r="I59" s="8">
        <f>+H59/$H$48</f>
        <v>3.9537606679619546</v>
      </c>
      <c r="J59" s="13">
        <f>+E59*0.5+G59*0.3+I59*0.2</f>
        <v>1.493532430416944</v>
      </c>
    </row>
    <row r="60" spans="2:10" ht="12.75">
      <c r="B60" s="12" t="s">
        <v>36</v>
      </c>
      <c r="C60" s="2">
        <v>0.26</v>
      </c>
      <c r="D60" s="9">
        <v>10</v>
      </c>
      <c r="E60" s="8">
        <f>+D60/$D$48</f>
        <v>2.015541076800974</v>
      </c>
      <c r="F60">
        <v>0.2</v>
      </c>
      <c r="G60" s="8">
        <f>+F60/$F$48</f>
        <v>0.44198895027624313</v>
      </c>
      <c r="H60" s="9">
        <v>2.5</v>
      </c>
      <c r="I60" s="8">
        <f>+H60/$H$48</f>
        <v>0.4942200834952443</v>
      </c>
      <c r="J60" s="13">
        <f>+E60*0.5+G60*0.3+I60*0.2</f>
        <v>1.2392112401824087</v>
      </c>
    </row>
    <row r="61" spans="2:10" ht="12.75">
      <c r="B61" s="12" t="s">
        <v>45</v>
      </c>
      <c r="C61" s="10">
        <v>0.338</v>
      </c>
      <c r="D61" s="9">
        <v>1.4285714285714286</v>
      </c>
      <c r="E61" s="8">
        <f>+D61/$D$48</f>
        <v>0.2879344395429963</v>
      </c>
      <c r="F61">
        <v>1.5</v>
      </c>
      <c r="G61" s="8">
        <f>+F61/$F$48</f>
        <v>3.314917127071823</v>
      </c>
      <c r="H61" s="9">
        <v>0.3846153846153846</v>
      </c>
      <c r="I61" s="8">
        <f>+H61/$H$48</f>
        <v>0.07603385899926836</v>
      </c>
      <c r="J61" s="13">
        <f>+E61*0.5+G61*0.3+I61*0.2</f>
        <v>1.1536491296928986</v>
      </c>
    </row>
    <row r="62" spans="2:10" ht="12.75">
      <c r="B62" s="12" t="s">
        <v>37</v>
      </c>
      <c r="C62" s="2">
        <v>0.28</v>
      </c>
      <c r="D62" s="9">
        <v>10</v>
      </c>
      <c r="E62" s="8">
        <f>+D62/$D$48</f>
        <v>2.015541076800974</v>
      </c>
      <c r="F62">
        <v>0.1</v>
      </c>
      <c r="G62" s="8">
        <f>+F62/$F$48</f>
        <v>0.22099447513812157</v>
      </c>
      <c r="H62" s="9">
        <v>1.4285714285714286</v>
      </c>
      <c r="I62" s="8">
        <f>+H62/$H$48</f>
        <v>0.2824114762829968</v>
      </c>
      <c r="J62" s="13">
        <f>+E62*0.5+G62*0.3+I62*0.2</f>
        <v>1.1305511761985227</v>
      </c>
    </row>
    <row r="63" spans="2:10" ht="12.75">
      <c r="B63" s="12" t="s">
        <v>51</v>
      </c>
      <c r="C63" s="10">
        <v>0.4</v>
      </c>
      <c r="D63" s="9">
        <v>1.6666666666666667</v>
      </c>
      <c r="E63" s="8">
        <f>+D63/$D$48</f>
        <v>0.33592351280016236</v>
      </c>
      <c r="F63">
        <v>1.2</v>
      </c>
      <c r="G63" s="8">
        <f>+F63/$F$48</f>
        <v>2.6519337016574585</v>
      </c>
      <c r="H63" s="9">
        <v>0.6666666666666666</v>
      </c>
      <c r="I63" s="8">
        <f>+H63/$H$48</f>
        <v>0.1317920222653985</v>
      </c>
      <c r="J63" s="13">
        <f>+E63*0.5+G63*0.3+I63*0.2</f>
        <v>0.9899002713503984</v>
      </c>
    </row>
    <row r="64" spans="2:10" ht="12.75">
      <c r="B64" s="12" t="s">
        <v>43</v>
      </c>
      <c r="C64" s="10">
        <v>0.335</v>
      </c>
      <c r="D64" s="9">
        <v>3.3333333333333335</v>
      </c>
      <c r="E64" s="8">
        <f>+D64/$D$48</f>
        <v>0.6718470256003247</v>
      </c>
      <c r="F64">
        <v>0.9</v>
      </c>
      <c r="G64" s="8">
        <f>+F64/$F$48</f>
        <v>1.988950276243094</v>
      </c>
      <c r="H64" s="9">
        <v>0.5555555555555556</v>
      </c>
      <c r="I64" s="8">
        <f>+H64/$H$48</f>
        <v>0.10982668522116541</v>
      </c>
      <c r="J64" s="13">
        <f>+E64*0.5+G64*0.3+I64*0.2</f>
        <v>0.9545739327173236</v>
      </c>
    </row>
    <row r="65" spans="2:10" ht="12.75">
      <c r="B65" t="s">
        <v>41</v>
      </c>
      <c r="C65" s="10">
        <v>0.33</v>
      </c>
      <c r="D65" s="9">
        <v>2.5</v>
      </c>
      <c r="E65" s="8">
        <f>+D65/$D$48</f>
        <v>0.5038852692002435</v>
      </c>
      <c r="F65">
        <v>0.8</v>
      </c>
      <c r="G65" s="8">
        <f>+F65/$F$48</f>
        <v>1.7679558011049725</v>
      </c>
      <c r="H65" s="9">
        <v>0.5</v>
      </c>
      <c r="I65" s="8">
        <f>+H65/$H$48</f>
        <v>0.09884401669904887</v>
      </c>
      <c r="J65" s="7">
        <f>+E65*0.5+G65*0.3+I65*0.2</f>
        <v>0.8020981782714232</v>
      </c>
    </row>
    <row r="66" spans="2:10" ht="12.75">
      <c r="B66" t="s">
        <v>52</v>
      </c>
      <c r="C66" s="10">
        <v>0.421</v>
      </c>
      <c r="D66" s="9">
        <v>1.25</v>
      </c>
      <c r="E66" s="8">
        <f>+D66/$D$48</f>
        <v>0.25194263460012173</v>
      </c>
      <c r="F66">
        <v>0.9</v>
      </c>
      <c r="G66" s="8">
        <f>+F66/$F$48</f>
        <v>1.988950276243094</v>
      </c>
      <c r="H66" s="9">
        <v>0.9090909090909091</v>
      </c>
      <c r="I66" s="8">
        <f>+H66/$H$48</f>
        <v>0.17971639399827066</v>
      </c>
      <c r="J66" s="7">
        <f>+E66*0.5+G66*0.3+I66*0.2</f>
        <v>0.7585996789726431</v>
      </c>
    </row>
    <row r="67" spans="2:10" ht="12.75">
      <c r="B67" t="s">
        <v>44</v>
      </c>
      <c r="C67" s="10">
        <v>0.338</v>
      </c>
      <c r="D67" s="9">
        <v>5</v>
      </c>
      <c r="E67" s="8">
        <f>+D67/$D$48</f>
        <v>1.007770538400487</v>
      </c>
      <c r="F67">
        <v>0.3</v>
      </c>
      <c r="G67" s="8">
        <f>+F67/$F$48</f>
        <v>0.6629834254143646</v>
      </c>
      <c r="H67" s="9">
        <v>1.1111111111111112</v>
      </c>
      <c r="I67" s="8">
        <f>+H67/$H$48</f>
        <v>0.21965337044233083</v>
      </c>
      <c r="J67" s="7">
        <f>+E67*0.5+G67*0.3+I67*0.2</f>
        <v>0.7467109709130191</v>
      </c>
    </row>
    <row r="68" spans="2:10" ht="12.75">
      <c r="B68" t="s">
        <v>39</v>
      </c>
      <c r="C68" s="2">
        <v>0.321</v>
      </c>
      <c r="D68" s="9">
        <v>2</v>
      </c>
      <c r="E68" s="8">
        <f>+D68/$D$48</f>
        <v>0.4031082153601948</v>
      </c>
      <c r="F68">
        <v>0.4</v>
      </c>
      <c r="G68" s="8">
        <f>+F68/$F$48</f>
        <v>0.8839779005524863</v>
      </c>
      <c r="H68" s="9">
        <v>2</v>
      </c>
      <c r="I68" s="8">
        <f>+H68/$H$48</f>
        <v>0.39537606679619547</v>
      </c>
      <c r="J68" s="7">
        <f>+E68*0.5+G68*0.3+I68*0.2</f>
        <v>0.5458226912050823</v>
      </c>
    </row>
    <row r="69" spans="2:10" ht="12.75">
      <c r="B69" t="s">
        <v>50</v>
      </c>
      <c r="C69" s="10">
        <v>0.38</v>
      </c>
      <c r="D69" s="9">
        <v>2.5</v>
      </c>
      <c r="E69" s="8">
        <f>+D69/$D$48</f>
        <v>0.5038852692002435</v>
      </c>
      <c r="F69">
        <v>0.3</v>
      </c>
      <c r="G69" s="8">
        <f>+F69/$F$48</f>
        <v>0.6629834254143646</v>
      </c>
      <c r="H69" s="9">
        <v>1.1111111111111112</v>
      </c>
      <c r="I69" s="8">
        <f>+H69/$H$48</f>
        <v>0.21965337044233083</v>
      </c>
      <c r="J69" s="7">
        <f>+E69*0.5+G69*0.3+I69*0.2</f>
        <v>0.4947683363128973</v>
      </c>
    </row>
    <row r="70" spans="2:10" ht="12.75">
      <c r="B70" t="s">
        <v>35</v>
      </c>
      <c r="C70" s="2">
        <v>0.25</v>
      </c>
      <c r="D70" s="9">
        <v>3.3333333333333335</v>
      </c>
      <c r="E70" s="8">
        <f>+D70/$D$48</f>
        <v>0.6718470256003247</v>
      </c>
      <c r="F70">
        <v>0.2</v>
      </c>
      <c r="G70" s="8">
        <f>+F70/$F$48</f>
        <v>0.44198895027624313</v>
      </c>
      <c r="H70" s="9">
        <v>0.390625</v>
      </c>
      <c r="I70" s="8">
        <f>+H70/$H$48</f>
        <v>0.07722188804613193</v>
      </c>
      <c r="J70" s="7">
        <f>+E70*0.5+G70*0.3+I70*0.2</f>
        <v>0.4839645754922617</v>
      </c>
    </row>
    <row r="71" spans="2:10" ht="12.75">
      <c r="B71" t="s">
        <v>53</v>
      </c>
      <c r="C71" s="10">
        <v>0.45</v>
      </c>
      <c r="D71" s="9">
        <v>1.4285714285714286</v>
      </c>
      <c r="E71" s="8">
        <f>+D71/$D$48</f>
        <v>0.2879344395429963</v>
      </c>
      <c r="F71">
        <v>0.4</v>
      </c>
      <c r="G71" s="8">
        <f>+F71/$F$48</f>
        <v>0.8839779005524863</v>
      </c>
      <c r="H71" s="9">
        <v>1.0526315789473684</v>
      </c>
      <c r="I71" s="8">
        <f>+H71/$H$48</f>
        <v>0.2080926667348397</v>
      </c>
      <c r="J71" s="7">
        <f>+E71*0.5+G71*0.3+I71*0.2</f>
        <v>0.450779123284212</v>
      </c>
    </row>
    <row r="72" spans="2:10" ht="12.75">
      <c r="B72" t="s">
        <v>42</v>
      </c>
      <c r="C72" s="10">
        <v>0.332</v>
      </c>
      <c r="D72" s="9">
        <v>3.3333333333333335</v>
      </c>
      <c r="E72" s="8">
        <f>+D72/$D$48</f>
        <v>0.6718470256003247</v>
      </c>
      <c r="F72">
        <v>0.1</v>
      </c>
      <c r="G72" s="8">
        <f>+F72/$F$48</f>
        <v>0.22099447513812157</v>
      </c>
      <c r="H72" s="9">
        <v>0.6666666666666666</v>
      </c>
      <c r="I72" s="8">
        <f>+H72/$H$48</f>
        <v>0.1317920222653985</v>
      </c>
      <c r="J72" s="7">
        <f>+E72*0.5+G72*0.3+I72*0.2</f>
        <v>0.4285802597946785</v>
      </c>
    </row>
    <row r="73" spans="2:10" ht="12.75">
      <c r="B73" t="s">
        <v>40</v>
      </c>
      <c r="C73" s="2">
        <v>0.325</v>
      </c>
      <c r="D73" s="9">
        <v>1.5384615384615383</v>
      </c>
      <c r="E73" s="8">
        <f>+D73/$D$48</f>
        <v>0.3100832425847652</v>
      </c>
      <c r="F73">
        <v>0.1</v>
      </c>
      <c r="G73" s="8">
        <f>+F73/$F$48</f>
        <v>0.22099447513812157</v>
      </c>
      <c r="H73" s="9">
        <v>0.47619047619047616</v>
      </c>
      <c r="I73" s="8">
        <f>+H73/$H$48</f>
        <v>0.09413715876099892</v>
      </c>
      <c r="J73" s="7">
        <f>+E73*0.5+G73*0.3+I73*0.2</f>
        <v>0.24016739558601885</v>
      </c>
    </row>
    <row r="74" spans="2:10" ht="12.75">
      <c r="B74" t="s">
        <v>46</v>
      </c>
      <c r="C74" s="10">
        <v>0.339</v>
      </c>
      <c r="D74" s="9">
        <v>1.25</v>
      </c>
      <c r="E74" s="8">
        <f>+D74/$D$48</f>
        <v>0.25194263460012173</v>
      </c>
      <c r="F74">
        <v>0.1</v>
      </c>
      <c r="G74" s="8">
        <f>+F74/$F$48</f>
        <v>0.22099447513812157</v>
      </c>
      <c r="H74" s="9">
        <v>0.3333333333333333</v>
      </c>
      <c r="I74" s="8">
        <f>+H74/$H$48</f>
        <v>0.06589601113269924</v>
      </c>
      <c r="J74" s="7">
        <f>+E74*0.5+G74*0.3+I74*0.2</f>
        <v>0.20544886206803717</v>
      </c>
    </row>
    <row r="75" spans="3:8" ht="12.75">
      <c r="C75" s="2">
        <f>SUM(C55:C74)</f>
        <v>6.59</v>
      </c>
      <c r="D75">
        <f>SUM(D55:D74)</f>
        <v>99.22893772893772</v>
      </c>
      <c r="F75">
        <f>SUM(F55:F74)</f>
        <v>9.049999999999999</v>
      </c>
      <c r="H75">
        <f>SUM(H55:H74)</f>
        <v>101.16950255519338</v>
      </c>
    </row>
    <row r="76" spans="3:8" ht="12.75">
      <c r="C76" s="6">
        <f>+C75/20</f>
        <v>0.3295</v>
      </c>
      <c r="D76">
        <f>+D75/20</f>
        <v>4.961446886446886</v>
      </c>
      <c r="F76">
        <f>+F75/20</f>
        <v>0.45249999999999996</v>
      </c>
      <c r="H76">
        <f>+H75/20</f>
        <v>5.058475127759669</v>
      </c>
    </row>
  </sheetData>
  <printOptions gridLines="1"/>
  <pageMargins left="0.75" right="0.75" top="0.32" bottom="0.34" header="0.27" footer="0.2"/>
  <pageSetup horizontalDpi="600" verticalDpi="600" orientation="landscape" paperSize="9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****</dc:creator>
  <cp:keywords/>
  <dc:description/>
  <cp:lastModifiedBy>****</cp:lastModifiedBy>
  <cp:lastPrinted>2009-11-02T17:51:09Z</cp:lastPrinted>
  <dcterms:created xsi:type="dcterms:W3CDTF">2009-10-30T18:42:35Z</dcterms:created>
  <dcterms:modified xsi:type="dcterms:W3CDTF">2009-11-02T18:03:05Z</dcterms:modified>
  <cp:category/>
  <cp:version/>
  <cp:contentType/>
  <cp:contentStatus/>
</cp:coreProperties>
</file>